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上会版" sheetId="5" r:id="rId1"/>
    <sheet name="明细表" sheetId="2" r:id="rId2"/>
    <sheet name="第一学期考核分数" sheetId="3" r:id="rId3"/>
    <sheet name="第二学期考核分数" sheetId="4" r:id="rId4"/>
  </sheets>
  <externalReferences>
    <externalReference r:id="rId5"/>
    <externalReference r:id="rId6"/>
  </externalReferences>
  <definedNames>
    <definedName name="_xlnm._FilterDatabase" localSheetId="1" hidden="1">明细表!$A$2:$L$17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<sst xmlns="http://schemas.openxmlformats.org/spreadsheetml/2006/main" count="328" uniqueCount="83">
  <si>
    <t>工商管理学院2024-2025年度优秀班主任评选汇总表</t>
  </si>
  <si>
    <t>序号</t>
  </si>
  <si>
    <t>班级</t>
  </si>
  <si>
    <t>班主任</t>
  </si>
  <si>
    <t>年度等级</t>
  </si>
  <si>
    <t>电子商务（3+3）2403</t>
  </si>
  <si>
    <t>张泽琦</t>
  </si>
  <si>
    <t>优秀</t>
  </si>
  <si>
    <t>财务管理2401</t>
  </si>
  <si>
    <t>程公</t>
  </si>
  <si>
    <t>电子商务（3+3）2402</t>
  </si>
  <si>
    <t>王宇翔</t>
  </si>
  <si>
    <t>物流管理2201</t>
  </si>
  <si>
    <t>赵玮</t>
  </si>
  <si>
    <t>电子商务2202</t>
  </si>
  <si>
    <t>魏晴</t>
  </si>
  <si>
    <t>会计2205</t>
  </si>
  <si>
    <t>徐永勋</t>
  </si>
  <si>
    <t>物流管理2303</t>
  </si>
  <si>
    <t>付子云</t>
  </si>
  <si>
    <t>电子商务(3+3)2301</t>
  </si>
  <si>
    <t>周晴</t>
  </si>
  <si>
    <t>酒店管理2301</t>
  </si>
  <si>
    <t>张优优</t>
  </si>
  <si>
    <t>2023-2024年度优秀班主任评选汇总表</t>
  </si>
  <si>
    <t>第一学期总分</t>
  </si>
  <si>
    <t>第一学期等级</t>
  </si>
  <si>
    <t>第二学期总分</t>
  </si>
  <si>
    <t>第二学期等级</t>
  </si>
  <si>
    <t>年度总分</t>
  </si>
  <si>
    <t>年级</t>
  </si>
  <si>
    <t>年级排名</t>
  </si>
  <si>
    <t>2024级9个班</t>
  </si>
  <si>
    <t>2023级12个班</t>
  </si>
  <si>
    <t>2022级8个班</t>
  </si>
  <si>
    <t>共29个班级</t>
  </si>
  <si>
    <t>会计2402</t>
  </si>
  <si>
    <t>刘亚东</t>
  </si>
  <si>
    <t>财务管理2202</t>
  </si>
  <si>
    <t>王聪</t>
  </si>
  <si>
    <t>电子商务2301</t>
  </si>
  <si>
    <t>庞程露</t>
  </si>
  <si>
    <t>财务管理2301</t>
  </si>
  <si>
    <t>光亚新</t>
  </si>
  <si>
    <t>市场营销2302</t>
  </si>
  <si>
    <t>徐苏兰</t>
  </si>
  <si>
    <t>旅游管理2301</t>
  </si>
  <si>
    <t>朱重阳</t>
  </si>
  <si>
    <t>制表：</t>
  </si>
  <si>
    <t>于晴</t>
  </si>
  <si>
    <t>分管副书记审核：</t>
  </si>
  <si>
    <t>党总支书记审核：</t>
  </si>
  <si>
    <t>盖章：</t>
  </si>
  <si>
    <t>财务管理2201</t>
  </si>
  <si>
    <t>财务管理2203</t>
  </si>
  <si>
    <t>酒店管理2201</t>
  </si>
  <si>
    <t>物流管理（3+2）2201</t>
  </si>
  <si>
    <t>第一学期</t>
  </si>
  <si>
    <t>张颖</t>
  </si>
  <si>
    <t>胡磊</t>
  </si>
  <si>
    <t>曹远森</t>
  </si>
  <si>
    <t>李阳</t>
  </si>
  <si>
    <t>财务管理2302</t>
  </si>
  <si>
    <t>会计2303</t>
  </si>
  <si>
    <t>市场营销2301</t>
  </si>
  <si>
    <t>物流管理2302</t>
  </si>
  <si>
    <t>电子商务(3+3)2302</t>
  </si>
  <si>
    <t>常玉晨</t>
  </si>
  <si>
    <t>武梦琦</t>
  </si>
  <si>
    <t>张晓燕</t>
  </si>
  <si>
    <t>张大成</t>
  </si>
  <si>
    <t>马超</t>
  </si>
  <si>
    <t>财务管理2402</t>
  </si>
  <si>
    <t>市场营销（3+3）2401</t>
  </si>
  <si>
    <t>物流管理（3+2）2401</t>
  </si>
  <si>
    <t>付一慧</t>
  </si>
  <si>
    <t>元国顺</t>
  </si>
  <si>
    <t>张利梅</t>
  </si>
  <si>
    <t>测评分数</t>
  </si>
  <si>
    <t>考核分</t>
  </si>
  <si>
    <t>电子商务（3+3）2401</t>
  </si>
  <si>
    <t>市场营销2402</t>
  </si>
  <si>
    <t>辛颖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</si>
</sst>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8"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name val="SimSun"/>
      <charset val="134"/>
    </font>
    <font>
      <b/>
      <sz val="10"/>
      <color rgb="FF000000"/>
      <name val="SimSun"/>
      <charset val="134"/>
    </font>
    <font>
      <sz val="10"/>
      <color rgb="FF000000"/>
      <name val="SimSun"/>
      <charset val="134"/>
    </font>
    <font>
      <sz val="10"/>
      <color rgb="FF000000"/>
      <name val="宋体"/>
      <charset val="134"/>
      <scheme val="minor"/>
    </font>
    <font>
      <b/>
      <sz val="12"/>
      <name val="宋体"/>
      <charset val="134"/>
    </font>
    <font>
      <sz val="12"/>
      <name val="楷体"/>
      <charset val="134"/>
    </font>
    <font>
      <sz val="10"/>
      <color theme="1"/>
      <name val="宋体"/>
      <charset val="134"/>
    </font>
    <font>
      <sz val="11"/>
      <name val="SimSun"/>
      <charset val="134"/>
    </font>
    <font>
      <sz val="10"/>
      <name val="等线"/>
      <charset val="134"/>
    </font>
    <font>
      <sz val="10"/>
      <name val="宋体"/>
      <charset val="134"/>
    </font>
    <font>
      <b/>
      <sz val="20"/>
      <name val="宋体"/>
      <charset val="134"/>
    </font>
    <font>
      <sz val="12"/>
      <name val="宋体"/>
      <charset val="0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0"/>
      <color indexed="8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3" applyNumberFormat="0" applyAlignment="0" applyProtection="0">
      <alignment vertical="center"/>
    </xf>
    <xf numFmtId="0" fontId="28" fillId="4" borderId="14" applyNumberFormat="0" applyAlignment="0" applyProtection="0">
      <alignment vertical="center"/>
    </xf>
    <xf numFmtId="0" fontId="29" fillId="4" borderId="13" applyNumberFormat="0" applyAlignment="0" applyProtection="0">
      <alignment vertical="center"/>
    </xf>
    <xf numFmtId="0" fontId="30" fillId="5" borderId="15" applyNumberFormat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76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176" fontId="2" fillId="0" borderId="6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7" xfId="0" applyBorder="1"/>
    <xf numFmtId="0" fontId="4" fillId="0" borderId="3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9" fillId="0" borderId="5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wrapText="1"/>
    </xf>
    <xf numFmtId="0" fontId="0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176" fontId="0" fillId="0" borderId="0" xfId="0" applyNumberFormat="1" applyFill="1" applyAlignment="1">
      <alignment horizontal="left" vertical="center"/>
    </xf>
    <xf numFmtId="0" fontId="13" fillId="0" borderId="0" xfId="0" applyFont="1" applyBorder="1" applyAlignment="1">
      <alignment horizontal="center"/>
    </xf>
    <xf numFmtId="0" fontId="13" fillId="0" borderId="0" xfId="0" applyFont="1" applyBorder="1" applyAlignment="1">
      <alignment horizontal="left" vertical="center"/>
    </xf>
    <xf numFmtId="176" fontId="13" fillId="0" borderId="0" xfId="0" applyNumberFormat="1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center" vertical="center"/>
    </xf>
    <xf numFmtId="176" fontId="7" fillId="0" borderId="5" xfId="0" applyNumberFormat="1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176" fontId="14" fillId="0" borderId="5" xfId="0" applyNumberFormat="1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176" fontId="2" fillId="0" borderId="5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7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176" fontId="0" fillId="0" borderId="0" xfId="0" applyNumberForma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wrapText="1"/>
    </xf>
    <xf numFmtId="0" fontId="16" fillId="0" borderId="5" xfId="0" applyFont="1" applyBorder="1" applyAlignment="1">
      <alignment horizontal="center" vertical="center" wrapText="1"/>
    </xf>
    <xf numFmtId="176" fontId="14" fillId="0" borderId="5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0&#23398;&#31649;&#21150;&#24037;&#20316;\2024-2025-2&#29677;&#20027;&#20219;&#32771;&#26680;\2024-2025-1&#29677;&#20027;&#20219;&#32771;&#26680;&#26448;&#26009;\&#24037;&#21830;&#31649;&#29702;&#23398;&#38498;2024-2025&#23398;&#24180;&#31532;&#19968;&#23398;&#26399;&#160;&#160;&#160;%20&#29677;&#20027;&#20219;&#32771;&#26680;&#27719;&#24635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4-2025-2&#29677;&#20027;&#20219;&#32771;&#26680;&#27719;&#2463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工作表1"/>
    </sheetNames>
    <sheetDataSet>
      <sheetData sheetId="0">
        <row r="3">
          <cell r="D3" t="str">
            <v>王宇翔</v>
          </cell>
          <cell r="E3" t="str">
            <v>优秀</v>
          </cell>
        </row>
        <row r="4">
          <cell r="D4" t="str">
            <v>程公</v>
          </cell>
          <cell r="E4" t="str">
            <v>优秀</v>
          </cell>
        </row>
        <row r="5">
          <cell r="D5" t="str">
            <v>张泽琦</v>
          </cell>
          <cell r="E5" t="str">
            <v>良好</v>
          </cell>
        </row>
        <row r="6">
          <cell r="D6" t="str">
            <v>付一慧</v>
          </cell>
          <cell r="E6" t="str">
            <v>良好</v>
          </cell>
        </row>
        <row r="7">
          <cell r="D7" t="str">
            <v>刘亚东</v>
          </cell>
          <cell r="E7" t="str">
            <v>良好</v>
          </cell>
        </row>
        <row r="8">
          <cell r="D8" t="str">
            <v>元国顺</v>
          </cell>
          <cell r="E8" t="str">
            <v>合格</v>
          </cell>
        </row>
        <row r="9">
          <cell r="D9" t="str">
            <v>张利梅</v>
          </cell>
          <cell r="E9" t="str">
            <v>合格</v>
          </cell>
        </row>
        <row r="10">
          <cell r="D10" t="str">
            <v>周晴</v>
          </cell>
          <cell r="E10" t="str">
            <v>优秀</v>
          </cell>
        </row>
        <row r="11">
          <cell r="D11" t="str">
            <v>徐苏兰</v>
          </cell>
          <cell r="E11" t="str">
            <v>优秀</v>
          </cell>
        </row>
        <row r="12">
          <cell r="D12" t="str">
            <v>付子云</v>
          </cell>
          <cell r="E12" t="str">
            <v>优秀</v>
          </cell>
        </row>
        <row r="13">
          <cell r="D13" t="str">
            <v>张优优</v>
          </cell>
          <cell r="E13" t="str">
            <v>优秀</v>
          </cell>
        </row>
        <row r="14">
          <cell r="D14" t="str">
            <v>张大成</v>
          </cell>
          <cell r="E14" t="str">
            <v>良好</v>
          </cell>
        </row>
        <row r="15">
          <cell r="D15" t="str">
            <v>朱重阳</v>
          </cell>
          <cell r="E15" t="str">
            <v>良好</v>
          </cell>
        </row>
        <row r="16">
          <cell r="D16" t="str">
            <v>武梦琦</v>
          </cell>
          <cell r="E16" t="str">
            <v>良好</v>
          </cell>
        </row>
        <row r="17">
          <cell r="D17" t="str">
            <v>庞程露</v>
          </cell>
          <cell r="E17" t="str">
            <v>良好</v>
          </cell>
        </row>
        <row r="18">
          <cell r="D18" t="str">
            <v>光亚新</v>
          </cell>
          <cell r="E18" t="str">
            <v>合格</v>
          </cell>
        </row>
        <row r="19">
          <cell r="D19" t="str">
            <v>马超</v>
          </cell>
          <cell r="E19" t="str">
            <v>合格</v>
          </cell>
        </row>
        <row r="20">
          <cell r="D20" t="str">
            <v>常玉晨</v>
          </cell>
          <cell r="E20" t="str">
            <v>合格</v>
          </cell>
        </row>
        <row r="21">
          <cell r="D21" t="str">
            <v>张晓燕</v>
          </cell>
          <cell r="E21" t="str">
            <v>合格</v>
          </cell>
        </row>
        <row r="22">
          <cell r="D22" t="str">
            <v>赵玮</v>
          </cell>
          <cell r="E22" t="str">
            <v>优秀</v>
          </cell>
        </row>
        <row r="23">
          <cell r="D23" t="str">
            <v>魏晴</v>
          </cell>
          <cell r="E23" t="str">
            <v>优秀</v>
          </cell>
        </row>
        <row r="24">
          <cell r="D24" t="str">
            <v>张颖</v>
          </cell>
          <cell r="E24" t="str">
            <v>良好</v>
          </cell>
        </row>
        <row r="25">
          <cell r="D25" t="str">
            <v>李阳</v>
          </cell>
          <cell r="E25" t="str">
            <v>良好</v>
          </cell>
        </row>
        <row r="26">
          <cell r="D26" t="str">
            <v>徐永勋</v>
          </cell>
          <cell r="E26" t="str">
            <v>良好</v>
          </cell>
        </row>
        <row r="27">
          <cell r="D27" t="str">
            <v>王聪</v>
          </cell>
          <cell r="E27" t="str">
            <v>良好</v>
          </cell>
        </row>
        <row r="28">
          <cell r="D28" t="str">
            <v>曹远森</v>
          </cell>
          <cell r="E28" t="str">
            <v>合格</v>
          </cell>
        </row>
        <row r="29">
          <cell r="D29" t="str">
            <v>胡磊</v>
          </cell>
          <cell r="E29" t="str">
            <v>合格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班主任</v>
          </cell>
          <cell r="E2" t="str">
            <v>等级</v>
          </cell>
        </row>
        <row r="3">
          <cell r="D3" t="str">
            <v>光亚新</v>
          </cell>
          <cell r="E3" t="str">
            <v>优秀</v>
          </cell>
        </row>
        <row r="4">
          <cell r="D4" t="str">
            <v>朱重阳</v>
          </cell>
          <cell r="E4" t="str">
            <v>优秀</v>
          </cell>
        </row>
        <row r="5">
          <cell r="D5" t="str">
            <v>付子云</v>
          </cell>
          <cell r="E5" t="str">
            <v>优秀</v>
          </cell>
        </row>
        <row r="6">
          <cell r="D6" t="str">
            <v>庞程露</v>
          </cell>
          <cell r="E6" t="str">
            <v>优秀</v>
          </cell>
        </row>
        <row r="7">
          <cell r="D7" t="str">
            <v>程公</v>
          </cell>
          <cell r="E7" t="str">
            <v>优秀</v>
          </cell>
        </row>
        <row r="8">
          <cell r="D8" t="str">
            <v>张泽琦</v>
          </cell>
          <cell r="E8" t="str">
            <v>优秀</v>
          </cell>
        </row>
        <row r="9">
          <cell r="D9" t="str">
            <v>刘亚东</v>
          </cell>
          <cell r="E9" t="str">
            <v>优秀</v>
          </cell>
        </row>
        <row r="10">
          <cell r="D10" t="str">
            <v>王聪</v>
          </cell>
          <cell r="E10" t="str">
            <v>优秀</v>
          </cell>
        </row>
        <row r="11">
          <cell r="D11" t="str">
            <v>徐永勋</v>
          </cell>
          <cell r="E11" t="str">
            <v>优秀</v>
          </cell>
        </row>
        <row r="12">
          <cell r="D12" t="str">
            <v>武梦琦</v>
          </cell>
          <cell r="E12" t="str">
            <v>良好</v>
          </cell>
        </row>
        <row r="13">
          <cell r="D13" t="str">
            <v>张优优</v>
          </cell>
          <cell r="E13" t="str">
            <v>良好</v>
          </cell>
        </row>
        <row r="14">
          <cell r="D14" t="str">
            <v>张大成</v>
          </cell>
          <cell r="E14" t="str">
            <v>良好</v>
          </cell>
        </row>
        <row r="15">
          <cell r="D15" t="str">
            <v>周晴</v>
          </cell>
          <cell r="E15" t="str">
            <v>良好</v>
          </cell>
        </row>
        <row r="16">
          <cell r="D16" t="str">
            <v>王宇翔</v>
          </cell>
          <cell r="E16" t="str">
            <v>良好</v>
          </cell>
        </row>
        <row r="17">
          <cell r="D17" t="str">
            <v>元国顺</v>
          </cell>
          <cell r="E17" t="str">
            <v>良好</v>
          </cell>
        </row>
        <row r="18">
          <cell r="D18" t="str">
            <v>张利梅</v>
          </cell>
          <cell r="E18" t="str">
            <v>良好</v>
          </cell>
        </row>
        <row r="19">
          <cell r="D19" t="str">
            <v>张颖</v>
          </cell>
          <cell r="E19" t="str">
            <v>良好</v>
          </cell>
        </row>
        <row r="20">
          <cell r="D20" t="str">
            <v>魏晴</v>
          </cell>
          <cell r="E20" t="str">
            <v>良好</v>
          </cell>
        </row>
        <row r="21">
          <cell r="D21" t="str">
            <v>赵玮</v>
          </cell>
          <cell r="E21" t="str">
            <v>良好</v>
          </cell>
        </row>
        <row r="22">
          <cell r="D22" t="str">
            <v>李阳</v>
          </cell>
          <cell r="E22" t="str">
            <v>良好</v>
          </cell>
        </row>
        <row r="23">
          <cell r="D23" t="str">
            <v>常玉晨</v>
          </cell>
          <cell r="E23" t="str">
            <v>合格</v>
          </cell>
        </row>
        <row r="24">
          <cell r="D24" t="str">
            <v>张晓燕</v>
          </cell>
          <cell r="E24" t="str">
            <v>合格</v>
          </cell>
        </row>
        <row r="25">
          <cell r="D25" t="str">
            <v>徐苏兰</v>
          </cell>
          <cell r="E25" t="str">
            <v>合格</v>
          </cell>
        </row>
        <row r="26">
          <cell r="D26" t="str">
            <v>马超</v>
          </cell>
          <cell r="E26" t="str">
            <v>合格</v>
          </cell>
        </row>
        <row r="27">
          <cell r="D27" t="str">
            <v>付一慧</v>
          </cell>
          <cell r="E27" t="str">
            <v>合格</v>
          </cell>
        </row>
        <row r="28">
          <cell r="D28" t="str">
            <v>马超</v>
          </cell>
          <cell r="E28" t="str">
            <v>合格</v>
          </cell>
        </row>
        <row r="29">
          <cell r="D29" t="str">
            <v>辛颖</v>
          </cell>
          <cell r="E29" t="str">
            <v>合格</v>
          </cell>
        </row>
        <row r="30">
          <cell r="D30" t="str">
            <v>胡磊</v>
          </cell>
          <cell r="E30" t="str">
            <v>合格</v>
          </cell>
        </row>
        <row r="31">
          <cell r="D31" t="str">
            <v>曹远森</v>
          </cell>
          <cell r="E31" t="str">
            <v>合格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tabSelected="1" workbookViewId="0">
      <selection activeCell="F11" sqref="F11"/>
    </sheetView>
  </sheetViews>
  <sheetFormatPr defaultColWidth="9" defaultRowHeight="14.25" outlineLevelCol="3"/>
  <cols>
    <col min="2" max="2" width="23" customWidth="1"/>
    <col min="4" max="4" width="10.5" customWidth="1"/>
  </cols>
  <sheetData>
    <row r="1" ht="21" customHeight="1" spans="1:4">
      <c r="A1" s="15" t="s">
        <v>0</v>
      </c>
      <c r="B1" s="70"/>
      <c r="C1" s="70"/>
      <c r="D1" s="70"/>
    </row>
    <row r="2" spans="1:4">
      <c r="A2" s="71" t="s">
        <v>1</v>
      </c>
      <c r="B2" s="71" t="s">
        <v>2</v>
      </c>
      <c r="C2" s="71" t="s">
        <v>3</v>
      </c>
      <c r="D2" s="72" t="s">
        <v>4</v>
      </c>
    </row>
    <row r="3" ht="25" customHeight="1" spans="1:4">
      <c r="A3" s="73">
        <v>1</v>
      </c>
      <c r="B3" s="74" t="s">
        <v>5</v>
      </c>
      <c r="C3" s="37" t="s">
        <v>6</v>
      </c>
      <c r="D3" s="75" t="s">
        <v>7</v>
      </c>
    </row>
    <row r="4" ht="25" customHeight="1" spans="1:4">
      <c r="A4" s="73">
        <v>2</v>
      </c>
      <c r="B4" s="74" t="s">
        <v>8</v>
      </c>
      <c r="C4" s="37" t="s">
        <v>9</v>
      </c>
      <c r="D4" s="75" t="s">
        <v>7</v>
      </c>
    </row>
    <row r="5" ht="25" customHeight="1" spans="1:4">
      <c r="A5" s="73">
        <v>3</v>
      </c>
      <c r="B5" s="74" t="s">
        <v>10</v>
      </c>
      <c r="C5" s="37" t="s">
        <v>11</v>
      </c>
      <c r="D5" s="75" t="s">
        <v>7</v>
      </c>
    </row>
    <row r="6" ht="25" customHeight="1" spans="1:4">
      <c r="A6" s="73">
        <v>4</v>
      </c>
      <c r="B6" s="74" t="s">
        <v>12</v>
      </c>
      <c r="C6" s="37" t="s">
        <v>13</v>
      </c>
      <c r="D6" s="75" t="s">
        <v>7</v>
      </c>
    </row>
    <row r="7" ht="25" customHeight="1" spans="1:4">
      <c r="A7" s="73">
        <v>5</v>
      </c>
      <c r="B7" s="74" t="s">
        <v>14</v>
      </c>
      <c r="C7" s="37" t="s">
        <v>15</v>
      </c>
      <c r="D7" s="75" t="s">
        <v>7</v>
      </c>
    </row>
    <row r="8" ht="25" customHeight="1" spans="1:4">
      <c r="A8" s="73">
        <v>6</v>
      </c>
      <c r="B8" s="74" t="s">
        <v>16</v>
      </c>
      <c r="C8" s="37" t="s">
        <v>17</v>
      </c>
      <c r="D8" s="75" t="s">
        <v>7</v>
      </c>
    </row>
    <row r="9" ht="25" customHeight="1" spans="1:4">
      <c r="A9" s="73">
        <v>7</v>
      </c>
      <c r="B9" s="74" t="s">
        <v>18</v>
      </c>
      <c r="C9" s="37" t="s">
        <v>19</v>
      </c>
      <c r="D9" s="75" t="s">
        <v>7</v>
      </c>
    </row>
    <row r="10" ht="25" customHeight="1" spans="1:4">
      <c r="A10" s="73">
        <v>8</v>
      </c>
      <c r="B10" s="74" t="s">
        <v>20</v>
      </c>
      <c r="C10" s="37" t="s">
        <v>21</v>
      </c>
      <c r="D10" s="75" t="s">
        <v>7</v>
      </c>
    </row>
    <row r="11" ht="25" customHeight="1" spans="1:4">
      <c r="A11" s="73">
        <v>9</v>
      </c>
      <c r="B11" s="74" t="s">
        <v>22</v>
      </c>
      <c r="C11" s="37" t="s">
        <v>23</v>
      </c>
      <c r="D11" s="75" t="s">
        <v>7</v>
      </c>
    </row>
  </sheetData>
  <mergeCells count="1">
    <mergeCell ref="A1:D1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L46"/>
  <sheetViews>
    <sheetView workbookViewId="0">
      <selection activeCell="A19" sqref="A19:J19"/>
    </sheetView>
  </sheetViews>
  <sheetFormatPr defaultColWidth="9" defaultRowHeight="14.25"/>
  <cols>
    <col min="1" max="1" width="6.375" customWidth="1"/>
    <col min="2" max="2" width="21.125" style="42" customWidth="1"/>
    <col min="3" max="3" width="9" style="42" customWidth="1"/>
    <col min="4" max="5" width="13" style="42" customWidth="1"/>
    <col min="6" max="6" width="13.875" style="42" customWidth="1"/>
    <col min="7" max="7" width="15.75" style="42" customWidth="1"/>
    <col min="8" max="8" width="13.875" style="43" customWidth="1"/>
    <col min="11" max="11" width="18" customWidth="1"/>
  </cols>
  <sheetData>
    <row r="1" ht="34" customHeight="1" spans="1:8">
      <c r="A1" s="44" t="s">
        <v>24</v>
      </c>
      <c r="B1" s="45"/>
      <c r="C1" s="45"/>
      <c r="D1" s="45"/>
      <c r="E1" s="45"/>
      <c r="F1" s="45"/>
      <c r="G1" s="45"/>
      <c r="H1" s="46"/>
    </row>
    <row r="2" ht="36" customHeight="1" spans="1:12">
      <c r="A2" s="15" t="s">
        <v>1</v>
      </c>
      <c r="B2" s="15" t="s">
        <v>2</v>
      </c>
      <c r="C2" s="15" t="s">
        <v>3</v>
      </c>
      <c r="D2" s="15" t="s">
        <v>25</v>
      </c>
      <c r="E2" s="47" t="s">
        <v>26</v>
      </c>
      <c r="F2" s="15" t="s">
        <v>27</v>
      </c>
      <c r="G2" s="47" t="s">
        <v>28</v>
      </c>
      <c r="H2" s="48" t="s">
        <v>29</v>
      </c>
      <c r="I2" s="15" t="s">
        <v>30</v>
      </c>
      <c r="J2" s="15" t="s">
        <v>31</v>
      </c>
      <c r="K2" s="69" t="s">
        <v>32</v>
      </c>
      <c r="L2" s="69">
        <v>3</v>
      </c>
    </row>
    <row r="3" ht="18" customHeight="1" spans="1:12">
      <c r="A3" s="49">
        <v>1</v>
      </c>
      <c r="B3" s="50" t="s">
        <v>5</v>
      </c>
      <c r="C3" s="51" t="s">
        <v>6</v>
      </c>
      <c r="D3" s="22">
        <f>VLOOKUP(C3,第一学期考核分数!Q6:S32,3,0)</f>
        <v>79.8</v>
      </c>
      <c r="E3" s="22" t="str">
        <f>VLOOKUP(C3,[1]工作表1!$D$3:$E$29,2,0)</f>
        <v>良好</v>
      </c>
      <c r="F3" s="52">
        <f>VLOOKUP(C3,第二学期考核分数!R3:T31,3,0)</f>
        <v>87.188</v>
      </c>
      <c r="G3" s="53" t="s">
        <v>7</v>
      </c>
      <c r="H3" s="54">
        <f t="shared" ref="H3:H17" si="0">D3+F3</f>
        <v>166.988</v>
      </c>
      <c r="I3" s="22">
        <v>2024</v>
      </c>
      <c r="J3" s="22">
        <v>1</v>
      </c>
      <c r="K3" s="69" t="s">
        <v>33</v>
      </c>
      <c r="L3" s="69">
        <v>3</v>
      </c>
    </row>
    <row r="4" ht="16" customHeight="1" spans="1:12">
      <c r="A4" s="49">
        <v>2</v>
      </c>
      <c r="B4" s="50" t="s">
        <v>8</v>
      </c>
      <c r="C4" s="51" t="s">
        <v>9</v>
      </c>
      <c r="D4" s="22">
        <f>VLOOKUP(C4,第一学期考核分数!Q5:S31,3,0)</f>
        <v>83.047</v>
      </c>
      <c r="E4" s="55" t="s">
        <v>7</v>
      </c>
      <c r="F4" s="52">
        <f>VLOOKUP(C4,第二学期考核分数!R2:T30,3,0)</f>
        <v>83.446</v>
      </c>
      <c r="G4" s="53" t="s">
        <v>7</v>
      </c>
      <c r="H4" s="54">
        <f t="shared" si="0"/>
        <v>166.493</v>
      </c>
      <c r="I4" s="22">
        <v>2024</v>
      </c>
      <c r="J4" s="22">
        <v>2</v>
      </c>
      <c r="K4" s="69" t="s">
        <v>34</v>
      </c>
      <c r="L4" s="69">
        <v>3</v>
      </c>
    </row>
    <row r="5" ht="18" customHeight="1" spans="1:12">
      <c r="A5" s="49">
        <v>3</v>
      </c>
      <c r="B5" s="50" t="s">
        <v>10</v>
      </c>
      <c r="C5" s="51" t="s">
        <v>11</v>
      </c>
      <c r="D5" s="22">
        <f>VLOOKUP(C5,第一学期考核分数!Q10:S36,3,0)</f>
        <v>85.5</v>
      </c>
      <c r="E5" s="55" t="s">
        <v>7</v>
      </c>
      <c r="F5" s="56">
        <v>80.6</v>
      </c>
      <c r="G5" s="57" t="str">
        <f>VLOOKUP(C5,[2]Sheet1!$D$2:$E$31,2,0)</f>
        <v>良好</v>
      </c>
      <c r="H5" s="54">
        <f t="shared" si="0"/>
        <v>166.1</v>
      </c>
      <c r="I5" s="22">
        <v>2024</v>
      </c>
      <c r="J5" s="22">
        <v>3</v>
      </c>
      <c r="K5" s="69" t="s">
        <v>35</v>
      </c>
      <c r="L5" s="69">
        <v>9</v>
      </c>
    </row>
    <row r="6" ht="33" customHeight="1" spans="1:10">
      <c r="A6" s="49">
        <v>4</v>
      </c>
      <c r="B6" s="50" t="s">
        <v>12</v>
      </c>
      <c r="C6" s="51" t="s">
        <v>13</v>
      </c>
      <c r="D6" s="22">
        <f>VLOOKUP(C6,第一学期考核分数!Q7:S33,3,0)</f>
        <v>76.236</v>
      </c>
      <c r="E6" s="55" t="s">
        <v>7</v>
      </c>
      <c r="F6" s="52">
        <f>VLOOKUP(C6,第二学期考核分数!R23:T43,3,0)</f>
        <v>89.5</v>
      </c>
      <c r="G6" s="57" t="str">
        <f>VLOOKUP(C6,[2]Sheet1!$D$2:$E$31,2,0)</f>
        <v>良好</v>
      </c>
      <c r="H6" s="54">
        <f t="shared" si="0"/>
        <v>165.736</v>
      </c>
      <c r="I6" s="22">
        <v>2022</v>
      </c>
      <c r="J6" s="22">
        <v>1</v>
      </c>
    </row>
    <row r="7" ht="20" customHeight="1" spans="1:10">
      <c r="A7" s="49">
        <v>5</v>
      </c>
      <c r="B7" s="50" t="s">
        <v>14</v>
      </c>
      <c r="C7" s="51" t="s">
        <v>15</v>
      </c>
      <c r="D7" s="39">
        <v>75.982</v>
      </c>
      <c r="E7" s="55" t="s">
        <v>7</v>
      </c>
      <c r="F7" s="52">
        <f>VLOOKUP(C7,第二学期考核分数!R24:T44,3,0)</f>
        <v>89</v>
      </c>
      <c r="G7" s="57" t="str">
        <f>VLOOKUP(C7,[2]Sheet1!$D$2:$E$31,2,0)</f>
        <v>良好</v>
      </c>
      <c r="H7" s="54">
        <f t="shared" si="0"/>
        <v>164.982</v>
      </c>
      <c r="I7" s="22">
        <v>2022</v>
      </c>
      <c r="J7" s="22">
        <v>2</v>
      </c>
    </row>
    <row r="8" ht="18" customHeight="1" spans="1:10">
      <c r="A8" s="49">
        <v>6</v>
      </c>
      <c r="B8" s="50" t="s">
        <v>16</v>
      </c>
      <c r="C8" s="51" t="s">
        <v>17</v>
      </c>
      <c r="D8" s="22">
        <f>VLOOKUP(C8,第一学期考核分数!Q2:S28,3,0)</f>
        <v>70.767</v>
      </c>
      <c r="E8" s="22" t="str">
        <f>VLOOKUP(C8,[1]工作表1!$D$3:$E$29,2,0)</f>
        <v>良好</v>
      </c>
      <c r="F8" s="52">
        <f>VLOOKUP(C8,第二学期考核分数!R18:T38,3,0)</f>
        <v>90</v>
      </c>
      <c r="G8" s="58" t="s">
        <v>7</v>
      </c>
      <c r="H8" s="54">
        <f t="shared" si="0"/>
        <v>160.767</v>
      </c>
      <c r="I8" s="22">
        <v>2022</v>
      </c>
      <c r="J8" s="22">
        <v>3</v>
      </c>
    </row>
    <row r="9" ht="18" hidden="1" customHeight="1" spans="1:10">
      <c r="A9" s="49">
        <v>7</v>
      </c>
      <c r="B9" s="55" t="s">
        <v>36</v>
      </c>
      <c r="C9" s="59" t="s">
        <v>37</v>
      </c>
      <c r="D9" s="22">
        <f>VLOOKUP(C9,第一学期考核分数!Q7:S33,3,0)</f>
        <v>76.893</v>
      </c>
      <c r="E9" s="22" t="str">
        <f>VLOOKUP(C9,[1]工作表1!$D$3:$E$29,2,0)</f>
        <v>良好</v>
      </c>
      <c r="F9" s="52">
        <f>VLOOKUP(C9,第二学期考核分数!R4:T32,3,0)</f>
        <v>82.594</v>
      </c>
      <c r="G9" s="53" t="s">
        <v>7</v>
      </c>
      <c r="H9" s="54">
        <f t="shared" si="0"/>
        <v>159.487</v>
      </c>
      <c r="I9" s="22">
        <v>2024</v>
      </c>
      <c r="J9" s="22">
        <v>4</v>
      </c>
    </row>
    <row r="10" ht="24" hidden="1" customHeight="1" spans="1:10">
      <c r="A10" s="49">
        <v>8</v>
      </c>
      <c r="B10" s="55" t="s">
        <v>38</v>
      </c>
      <c r="C10" s="59" t="s">
        <v>39</v>
      </c>
      <c r="D10" s="22">
        <f>VLOOKUP(C10,第一学期考核分数!Q1:S27,3,0)</f>
        <v>67.218</v>
      </c>
      <c r="E10" s="22" t="str">
        <f>VLOOKUP(C10,[1]工作表1!$D$3:$E$29,2,0)</f>
        <v>良好</v>
      </c>
      <c r="F10" s="52">
        <f>VLOOKUP(C10,第二学期考核分数!R17:T37,3,0)</f>
        <v>90</v>
      </c>
      <c r="G10" s="58" t="s">
        <v>7</v>
      </c>
      <c r="H10" s="54">
        <f t="shared" si="0"/>
        <v>157.218</v>
      </c>
      <c r="I10" s="22">
        <v>2022</v>
      </c>
      <c r="J10" s="22">
        <v>4</v>
      </c>
    </row>
    <row r="11" ht="21" customHeight="1" spans="1:10">
      <c r="A11" s="49"/>
      <c r="B11" s="50" t="s">
        <v>18</v>
      </c>
      <c r="C11" s="51" t="s">
        <v>19</v>
      </c>
      <c r="D11" s="22">
        <f>VLOOKUP(C11,第一学期考核分数!Q3:S29,3,0)</f>
        <v>79.862</v>
      </c>
      <c r="E11" s="55" t="s">
        <v>7</v>
      </c>
      <c r="F11" s="52">
        <f>VLOOKUP(C11,第二学期考核分数!R12:T32,3,0)</f>
        <v>73.448</v>
      </c>
      <c r="G11" s="59" t="s">
        <v>7</v>
      </c>
      <c r="H11" s="54">
        <f t="shared" si="0"/>
        <v>153.31</v>
      </c>
      <c r="I11" s="22">
        <v>2023</v>
      </c>
      <c r="J11" s="22">
        <v>1</v>
      </c>
    </row>
    <row r="12" ht="21" customHeight="1" spans="1:10">
      <c r="A12" s="60"/>
      <c r="B12" s="50" t="s">
        <v>20</v>
      </c>
      <c r="C12" s="51" t="s">
        <v>21</v>
      </c>
      <c r="D12" s="22">
        <f>VLOOKUP(C12,第一学期考核分数!Q11:S37,3,0)</f>
        <v>81.78</v>
      </c>
      <c r="E12" s="55" t="s">
        <v>7</v>
      </c>
      <c r="F12" s="52">
        <f>VLOOKUP(C12,第二学期考核分数!R20:T40,3,0)</f>
        <v>69.453</v>
      </c>
      <c r="G12" s="57" t="str">
        <f>VLOOKUP(C12,[2]Sheet1!$D$2:$E$31,2,0)</f>
        <v>良好</v>
      </c>
      <c r="H12" s="54">
        <f t="shared" si="0"/>
        <v>151.233</v>
      </c>
      <c r="I12" s="22">
        <v>2023</v>
      </c>
      <c r="J12" s="22">
        <v>2</v>
      </c>
    </row>
    <row r="13" ht="21" customHeight="1" spans="1:10">
      <c r="A13" s="60"/>
      <c r="B13" s="50" t="s">
        <v>22</v>
      </c>
      <c r="C13" s="51" t="s">
        <v>23</v>
      </c>
      <c r="D13" s="22">
        <f>VLOOKUP(C13,第一学期考核分数!Q6:S32,3,0)</f>
        <v>79.783</v>
      </c>
      <c r="E13" s="55" t="s">
        <v>7</v>
      </c>
      <c r="F13" s="52">
        <f>VLOOKUP(C13,第二学期考核分数!R10:T38,3,0)</f>
        <v>71.4</v>
      </c>
      <c r="G13" s="57" t="str">
        <f>VLOOKUP(C13,[2]Sheet1!$D$2:$E$31,2,0)</f>
        <v>良好</v>
      </c>
      <c r="H13" s="54">
        <f t="shared" si="0"/>
        <v>151.183</v>
      </c>
      <c r="I13" s="22">
        <v>2023</v>
      </c>
      <c r="J13" s="22">
        <v>3</v>
      </c>
    </row>
    <row r="14" ht="21" hidden="1" customHeight="1" spans="1:10">
      <c r="A14" s="49"/>
      <c r="B14" s="55" t="s">
        <v>40</v>
      </c>
      <c r="C14" s="59" t="s">
        <v>41</v>
      </c>
      <c r="D14" s="22">
        <f>VLOOKUP(C14,第一学期考核分数!Q4:S30,3,0)</f>
        <v>74.47</v>
      </c>
      <c r="E14" s="22" t="str">
        <f>VLOOKUP(C14,[1]工作表1!$D$3:$E$29,2,0)</f>
        <v>良好</v>
      </c>
      <c r="F14" s="52">
        <f>VLOOKUP(C14,第二学期考核分数!R13:T33,3,0)</f>
        <v>73.5</v>
      </c>
      <c r="G14" s="59" t="s">
        <v>7</v>
      </c>
      <c r="H14" s="54">
        <f t="shared" si="0"/>
        <v>147.97</v>
      </c>
      <c r="I14" s="22">
        <v>2023</v>
      </c>
      <c r="J14" s="22">
        <v>4</v>
      </c>
    </row>
    <row r="15" ht="21" hidden="1" customHeight="1" spans="1:10">
      <c r="A15" s="49"/>
      <c r="B15" s="55" t="s">
        <v>42</v>
      </c>
      <c r="C15" s="59" t="s">
        <v>43</v>
      </c>
      <c r="D15" s="22">
        <f>VLOOKUP(C15,第一学期考核分数!Q1:S27,3,0)</f>
        <v>74.249</v>
      </c>
      <c r="E15" s="22" t="str">
        <f>VLOOKUP(C15,[1]工作表1!$D$3:$E$29,2,0)</f>
        <v>合格</v>
      </c>
      <c r="F15" s="52">
        <f>VLOOKUP(C15,第二学期考核分数!R10:T30,3,0)</f>
        <v>72.955</v>
      </c>
      <c r="G15" s="59" t="s">
        <v>7</v>
      </c>
      <c r="H15" s="54">
        <f t="shared" si="0"/>
        <v>147.204</v>
      </c>
      <c r="I15" s="22">
        <v>2023</v>
      </c>
      <c r="J15" s="22">
        <v>5</v>
      </c>
    </row>
    <row r="16" ht="21" hidden="1" customHeight="1" spans="1:10">
      <c r="A16" s="60"/>
      <c r="B16" s="55" t="s">
        <v>44</v>
      </c>
      <c r="C16" s="59" t="s">
        <v>45</v>
      </c>
      <c r="D16" s="22">
        <f>VLOOKUP(C16,第一学期考核分数!Q12:S38,3,0)</f>
        <v>80.997</v>
      </c>
      <c r="E16" s="55" t="s">
        <v>7</v>
      </c>
      <c r="F16" s="52">
        <f>VLOOKUP(C16,第二学期考核分数!R9:T37,3,0)</f>
        <v>65.942</v>
      </c>
      <c r="G16" s="57" t="str">
        <f>VLOOKUP(C16,[2]Sheet1!$D$2:$E$31,2,0)</f>
        <v>合格</v>
      </c>
      <c r="H16" s="54">
        <f t="shared" si="0"/>
        <v>146.939</v>
      </c>
      <c r="I16" s="22">
        <v>2023</v>
      </c>
      <c r="J16" s="22">
        <v>6</v>
      </c>
    </row>
    <row r="17" ht="21" hidden="1" customHeight="1" spans="1:10">
      <c r="A17" s="49"/>
      <c r="B17" s="55" t="s">
        <v>46</v>
      </c>
      <c r="C17" s="59" t="s">
        <v>47</v>
      </c>
      <c r="D17" s="22">
        <f>VLOOKUP(C17,第一学期考核分数!Q2:S28,3,0)</f>
        <v>75</v>
      </c>
      <c r="E17" s="22" t="str">
        <f>VLOOKUP(C17,[1]工作表1!$D$3:$E$29,2,0)</f>
        <v>良好</v>
      </c>
      <c r="F17" s="52">
        <f>VLOOKUP(C17,第二学期考核分数!R11:T31,3,0)</f>
        <v>71.5</v>
      </c>
      <c r="G17" s="59" t="s">
        <v>7</v>
      </c>
      <c r="H17" s="54">
        <f t="shared" si="0"/>
        <v>146.5</v>
      </c>
      <c r="I17" s="22">
        <v>2023</v>
      </c>
      <c r="J17" s="22">
        <v>7</v>
      </c>
    </row>
    <row r="18" ht="21" customHeight="1" spans="1:8">
      <c r="A18" s="61"/>
      <c r="B18" s="61"/>
      <c r="D18" s="61"/>
      <c r="F18" s="62"/>
      <c r="G18" s="61"/>
      <c r="H18" s="61"/>
    </row>
    <row r="19" ht="21" customHeight="1" spans="1:8">
      <c r="A19" s="61" t="s">
        <v>48</v>
      </c>
      <c r="B19" s="61" t="s">
        <v>49</v>
      </c>
      <c r="D19" s="61" t="s">
        <v>50</v>
      </c>
      <c r="F19" s="62" t="s">
        <v>51</v>
      </c>
      <c r="G19" s="61"/>
      <c r="H19" s="61" t="s">
        <v>52</v>
      </c>
    </row>
    <row r="20" ht="21" customHeight="1"/>
    <row r="21" ht="21" customHeight="1"/>
    <row r="22" ht="21" customHeight="1"/>
    <row r="23" spans="1:8">
      <c r="A23" s="63"/>
      <c r="B23" s="61"/>
      <c r="C23" s="61"/>
      <c r="D23" s="61"/>
      <c r="E23" s="61"/>
      <c r="F23" s="61"/>
      <c r="G23" s="61"/>
      <c r="H23" s="61"/>
    </row>
    <row r="24" spans="1:1">
      <c r="A24" s="63"/>
    </row>
    <row r="25" spans="1:8">
      <c r="A25" s="64"/>
      <c r="B25" s="65"/>
      <c r="C25" s="65"/>
      <c r="D25" s="66"/>
      <c r="E25" s="66"/>
      <c r="F25" s="66"/>
      <c r="G25" s="66"/>
      <c r="H25" s="67"/>
    </row>
    <row r="26" spans="1:8">
      <c r="A26" s="64"/>
      <c r="B26" s="65"/>
      <c r="C26" s="68"/>
      <c r="D26" s="66"/>
      <c r="E26" s="66"/>
      <c r="F26" s="66"/>
      <c r="G26" s="66"/>
      <c r="H26" s="67"/>
    </row>
    <row r="27" spans="1:8">
      <c r="A27" s="64"/>
      <c r="B27" s="68"/>
      <c r="C27" s="68"/>
      <c r="D27" s="66"/>
      <c r="E27" s="66"/>
      <c r="F27" s="66"/>
      <c r="G27" s="66"/>
      <c r="H27" s="67"/>
    </row>
    <row r="28" spans="1:6">
      <c r="A28" s="64"/>
      <c r="B28" s="65"/>
      <c r="C28" s="65"/>
      <c r="D28" s="66"/>
      <c r="E28" s="66"/>
      <c r="F28" s="66"/>
    </row>
    <row r="29" spans="1:6">
      <c r="A29" s="64"/>
      <c r="B29" s="65"/>
      <c r="C29" s="65"/>
      <c r="D29" s="66"/>
      <c r="E29" s="66"/>
      <c r="F29" s="66"/>
    </row>
    <row r="30" spans="1:6">
      <c r="A30" s="64"/>
      <c r="B30" s="65"/>
      <c r="C30" s="65"/>
      <c r="D30" s="66"/>
      <c r="E30" s="66"/>
      <c r="F30" s="66"/>
    </row>
    <row r="31" spans="1:6">
      <c r="A31" s="64"/>
      <c r="B31" s="65"/>
      <c r="C31" s="65"/>
      <c r="D31" s="66"/>
      <c r="E31" s="66"/>
      <c r="F31" s="66"/>
    </row>
    <row r="32" spans="1:6">
      <c r="A32" s="64"/>
      <c r="B32" s="65"/>
      <c r="C32" s="65"/>
      <c r="D32" s="66"/>
      <c r="E32" s="66"/>
      <c r="F32" s="66"/>
    </row>
    <row r="33" spans="1:6">
      <c r="A33" s="64"/>
      <c r="B33" s="65"/>
      <c r="C33" s="65"/>
      <c r="D33" s="66"/>
      <c r="E33" s="66"/>
      <c r="F33" s="66"/>
    </row>
    <row r="34" spans="1:6">
      <c r="A34" s="64"/>
      <c r="B34" s="65"/>
      <c r="C34" s="65"/>
      <c r="D34" s="66"/>
      <c r="E34" s="66"/>
      <c r="F34" s="66"/>
    </row>
    <row r="35" spans="1:6">
      <c r="A35" s="64"/>
      <c r="B35" s="65"/>
      <c r="C35" s="65"/>
      <c r="D35" s="66"/>
      <c r="E35" s="66"/>
      <c r="F35" s="66"/>
    </row>
    <row r="36" spans="1:6">
      <c r="A36" s="64"/>
      <c r="B36" s="65"/>
      <c r="C36" s="65"/>
      <c r="D36" s="66"/>
      <c r="E36" s="66"/>
      <c r="F36" s="66"/>
    </row>
    <row r="37" spans="1:8">
      <c r="A37" s="64"/>
      <c r="B37" s="65"/>
      <c r="C37" s="65"/>
      <c r="D37" s="66"/>
      <c r="E37" s="66"/>
      <c r="F37" s="66"/>
      <c r="G37" s="66"/>
      <c r="H37" s="67"/>
    </row>
    <row r="38" spans="1:8">
      <c r="A38" s="64"/>
      <c r="B38" s="65"/>
      <c r="C38" s="65"/>
      <c r="D38" s="66"/>
      <c r="E38" s="66"/>
      <c r="F38" s="66"/>
      <c r="G38" s="66"/>
      <c r="H38" s="67"/>
    </row>
    <row r="39" spans="1:8">
      <c r="A39" s="64"/>
      <c r="B39" s="65"/>
      <c r="C39" s="65"/>
      <c r="D39" s="66"/>
      <c r="E39" s="66"/>
      <c r="F39" s="66"/>
      <c r="G39" s="66"/>
      <c r="H39" s="67"/>
    </row>
    <row r="40" spans="1:8">
      <c r="A40" s="64"/>
      <c r="B40" s="65"/>
      <c r="C40" s="65"/>
      <c r="D40" s="66"/>
      <c r="E40" s="66"/>
      <c r="F40" s="66"/>
      <c r="G40" s="66"/>
      <c r="H40" s="67"/>
    </row>
    <row r="41" spans="1:8">
      <c r="A41" s="64"/>
      <c r="B41" s="65"/>
      <c r="C41" s="65"/>
      <c r="D41" s="66"/>
      <c r="E41" s="66"/>
      <c r="F41" s="66"/>
      <c r="G41" s="66"/>
      <c r="H41" s="67"/>
    </row>
    <row r="42" spans="1:8">
      <c r="A42" s="64"/>
      <c r="B42" s="65"/>
      <c r="C42" s="65"/>
      <c r="D42" s="66"/>
      <c r="E42" s="66"/>
      <c r="F42" s="66"/>
      <c r="G42" s="66"/>
      <c r="H42" s="67"/>
    </row>
    <row r="43" spans="1:8">
      <c r="A43" s="64"/>
      <c r="B43" s="66"/>
      <c r="C43" s="66"/>
      <c r="D43" s="66"/>
      <c r="E43" s="66"/>
      <c r="F43" s="66"/>
      <c r="G43" s="66"/>
      <c r="H43" s="67"/>
    </row>
    <row r="44" spans="1:8">
      <c r="A44" s="64"/>
      <c r="B44" s="66"/>
      <c r="C44" s="66"/>
      <c r="D44" s="66"/>
      <c r="E44" s="66"/>
      <c r="F44" s="66"/>
      <c r="G44" s="66"/>
      <c r="H44" s="67"/>
    </row>
    <row r="45" spans="1:8">
      <c r="A45" s="64"/>
      <c r="B45" s="66"/>
      <c r="C45" s="66"/>
      <c r="D45" s="66"/>
      <c r="E45" s="66"/>
      <c r="F45" s="66"/>
      <c r="G45" s="66"/>
      <c r="H45" s="67"/>
    </row>
    <row r="46" spans="1:8">
      <c r="A46" s="64"/>
      <c r="B46" s="66"/>
      <c r="C46" s="66"/>
      <c r="D46" s="66"/>
      <c r="E46" s="66"/>
      <c r="F46" s="66"/>
      <c r="G46" s="66"/>
      <c r="H46" s="67"/>
    </row>
  </sheetData>
  <autoFilter xmlns:etc="http://www.wps.cn/officeDocument/2017/etCustomData" ref="A2:L17" etc:filterBottomFollowUsedRange="0">
    <filterColumn colId="9">
      <filters>
        <filter val="1"/>
        <filter val="2"/>
        <filter val="3"/>
      </filters>
    </filterColumn>
    <extLst/>
  </autoFilter>
  <mergeCells count="1">
    <mergeCell ref="A1:H1"/>
  </mergeCells>
  <pageMargins left="0.75" right="0.75" top="1" bottom="1" header="0.5" footer="0.5"/>
  <pageSetup paperSize="9" scale="8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S27"/>
  <sheetViews>
    <sheetView workbookViewId="0">
      <selection activeCell="B21" sqref="B21"/>
    </sheetView>
  </sheetViews>
  <sheetFormatPr defaultColWidth="9" defaultRowHeight="14.25"/>
  <cols>
    <col min="2" max="2" width="16.5" customWidth="1"/>
    <col min="16" max="16" width="20.875" customWidth="1"/>
  </cols>
  <sheetData>
    <row r="1" ht="42.75" spans="2:19">
      <c r="B1" s="26" t="s">
        <v>53</v>
      </c>
      <c r="C1" s="26" t="s">
        <v>38</v>
      </c>
      <c r="D1" s="26" t="s">
        <v>54</v>
      </c>
      <c r="E1" s="26" t="s">
        <v>16</v>
      </c>
      <c r="F1" s="26" t="s">
        <v>55</v>
      </c>
      <c r="G1" s="26" t="s">
        <v>14</v>
      </c>
      <c r="H1" s="26" t="s">
        <v>12</v>
      </c>
      <c r="I1" s="26" t="s">
        <v>56</v>
      </c>
      <c r="J1" s="29"/>
      <c r="K1" s="29"/>
      <c r="L1" s="29"/>
      <c r="M1" s="29"/>
      <c r="O1" t="s">
        <v>57</v>
      </c>
      <c r="P1" s="34" t="s">
        <v>53</v>
      </c>
      <c r="Q1" s="38" t="s">
        <v>58</v>
      </c>
      <c r="R1" s="28">
        <v>9.706</v>
      </c>
      <c r="S1" s="39">
        <v>75.506</v>
      </c>
    </row>
    <row r="2" spans="2:19">
      <c r="B2" s="27" t="s">
        <v>58</v>
      </c>
      <c r="C2" s="27" t="s">
        <v>39</v>
      </c>
      <c r="D2" s="27" t="s">
        <v>59</v>
      </c>
      <c r="E2" s="27" t="s">
        <v>17</v>
      </c>
      <c r="F2" s="27" t="s">
        <v>60</v>
      </c>
      <c r="G2" s="27" t="s">
        <v>15</v>
      </c>
      <c r="H2" s="27" t="s">
        <v>13</v>
      </c>
      <c r="I2" s="35" t="s">
        <v>61</v>
      </c>
      <c r="J2" s="29"/>
      <c r="K2" s="29"/>
      <c r="L2" s="29"/>
      <c r="M2" s="29"/>
      <c r="P2" s="34" t="s">
        <v>38</v>
      </c>
      <c r="Q2" s="38" t="s">
        <v>39</v>
      </c>
      <c r="R2" s="28">
        <v>9.918</v>
      </c>
      <c r="S2" s="39">
        <v>67.218</v>
      </c>
    </row>
    <row r="3" spans="2:19">
      <c r="B3" s="28">
        <v>9.706</v>
      </c>
      <c r="C3" s="28">
        <v>9.918</v>
      </c>
      <c r="D3" s="28">
        <v>8.856</v>
      </c>
      <c r="E3" s="28">
        <v>9.767</v>
      </c>
      <c r="F3" s="28">
        <v>9.542</v>
      </c>
      <c r="G3" s="28">
        <v>9.982</v>
      </c>
      <c r="H3" s="28">
        <v>9.936</v>
      </c>
      <c r="I3" s="36">
        <v>9.979</v>
      </c>
      <c r="J3" s="29"/>
      <c r="K3" s="29"/>
      <c r="L3" s="29"/>
      <c r="M3" s="29"/>
      <c r="P3" s="34" t="s">
        <v>54</v>
      </c>
      <c r="Q3" s="38" t="s">
        <v>59</v>
      </c>
      <c r="R3" s="28">
        <v>8.856</v>
      </c>
      <c r="S3" s="39">
        <v>62.056</v>
      </c>
    </row>
    <row r="4" spans="2:19">
      <c r="B4" s="29">
        <v>75.506</v>
      </c>
      <c r="C4" s="29">
        <v>67.218</v>
      </c>
      <c r="D4" s="29">
        <v>62.056</v>
      </c>
      <c r="E4" s="29">
        <v>70.767</v>
      </c>
      <c r="F4" s="29">
        <v>63.542</v>
      </c>
      <c r="G4" s="29">
        <v>75.982</v>
      </c>
      <c r="H4" s="29">
        <v>76.236</v>
      </c>
      <c r="I4" s="29">
        <v>75.479</v>
      </c>
      <c r="J4" s="29"/>
      <c r="K4" s="29"/>
      <c r="L4" s="29"/>
      <c r="M4" s="29"/>
      <c r="P4" s="34" t="s">
        <v>16</v>
      </c>
      <c r="Q4" s="38" t="s">
        <v>17</v>
      </c>
      <c r="R4" s="28">
        <v>9.767</v>
      </c>
      <c r="S4" s="39">
        <v>70.767</v>
      </c>
    </row>
    <row r="5" spans="2:19"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P5" s="34" t="s">
        <v>55</v>
      </c>
      <c r="Q5" s="38" t="s">
        <v>60</v>
      </c>
      <c r="R5" s="28">
        <v>9.542</v>
      </c>
      <c r="S5" s="39">
        <v>63.542</v>
      </c>
    </row>
    <row r="6" spans="2:19"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P6" s="34" t="s">
        <v>14</v>
      </c>
      <c r="Q6" s="38" t="s">
        <v>15</v>
      </c>
      <c r="R6" s="28">
        <v>9.982</v>
      </c>
      <c r="S6" s="39">
        <v>75.982</v>
      </c>
    </row>
    <row r="7" ht="40.5" spans="2:19">
      <c r="B7" s="30" t="s">
        <v>42</v>
      </c>
      <c r="C7" s="30" t="s">
        <v>62</v>
      </c>
      <c r="D7" s="30" t="s">
        <v>63</v>
      </c>
      <c r="E7" s="30" t="s">
        <v>22</v>
      </c>
      <c r="F7" s="30" t="s">
        <v>46</v>
      </c>
      <c r="G7" s="30" t="s">
        <v>64</v>
      </c>
      <c r="H7" s="30" t="s">
        <v>44</v>
      </c>
      <c r="I7" s="30" t="s">
        <v>65</v>
      </c>
      <c r="J7" s="30" t="s">
        <v>18</v>
      </c>
      <c r="K7" s="30" t="s">
        <v>20</v>
      </c>
      <c r="L7" s="30" t="s">
        <v>66</v>
      </c>
      <c r="M7" s="30" t="s">
        <v>40</v>
      </c>
      <c r="P7" s="34" t="s">
        <v>12</v>
      </c>
      <c r="Q7" s="38" t="s">
        <v>13</v>
      </c>
      <c r="R7" s="28">
        <v>9.936</v>
      </c>
      <c r="S7" s="39">
        <v>76.236</v>
      </c>
    </row>
    <row r="8" spans="2:19">
      <c r="B8" s="30" t="s">
        <v>43</v>
      </c>
      <c r="C8" s="30" t="s">
        <v>67</v>
      </c>
      <c r="D8" s="30" t="s">
        <v>68</v>
      </c>
      <c r="E8" s="30" t="s">
        <v>23</v>
      </c>
      <c r="F8" s="30" t="s">
        <v>47</v>
      </c>
      <c r="G8" s="30" t="s">
        <v>69</v>
      </c>
      <c r="H8" s="30" t="s">
        <v>45</v>
      </c>
      <c r="I8" s="30" t="s">
        <v>70</v>
      </c>
      <c r="J8" s="30" t="s">
        <v>19</v>
      </c>
      <c r="K8" s="30" t="s">
        <v>21</v>
      </c>
      <c r="L8" s="30" t="s">
        <v>71</v>
      </c>
      <c r="M8" s="30" t="s">
        <v>41</v>
      </c>
      <c r="P8" s="34" t="s">
        <v>56</v>
      </c>
      <c r="Q8" s="38" t="s">
        <v>61</v>
      </c>
      <c r="R8" s="28">
        <v>9.979</v>
      </c>
      <c r="S8" s="39">
        <v>75.479</v>
      </c>
    </row>
    <row r="9" spans="2:19">
      <c r="B9" s="31">
        <v>9.949</v>
      </c>
      <c r="C9" s="31">
        <v>9.887</v>
      </c>
      <c r="D9" s="31">
        <v>9.994</v>
      </c>
      <c r="E9" s="31">
        <v>9.983</v>
      </c>
      <c r="F9" s="31">
        <v>10</v>
      </c>
      <c r="G9" s="31">
        <v>8.895</v>
      </c>
      <c r="H9" s="31">
        <v>9.997</v>
      </c>
      <c r="I9" s="31">
        <v>9.689</v>
      </c>
      <c r="J9" s="31">
        <v>9.962</v>
      </c>
      <c r="K9" s="31">
        <v>9.98</v>
      </c>
      <c r="L9" s="31">
        <v>9.66</v>
      </c>
      <c r="M9" s="31">
        <v>9.97</v>
      </c>
      <c r="P9" s="37" t="s">
        <v>42</v>
      </c>
      <c r="Q9" s="38" t="s">
        <v>43</v>
      </c>
      <c r="R9" s="40">
        <v>9.949</v>
      </c>
      <c r="S9" s="39">
        <v>74.249</v>
      </c>
    </row>
    <row r="10" spans="2:19">
      <c r="B10" s="29">
        <v>74.249</v>
      </c>
      <c r="C10" s="29">
        <v>72.687</v>
      </c>
      <c r="D10" s="29">
        <v>74.494</v>
      </c>
      <c r="E10" s="29">
        <v>79.783</v>
      </c>
      <c r="F10" s="29">
        <v>75</v>
      </c>
      <c r="G10" s="29">
        <v>71.495</v>
      </c>
      <c r="H10" s="29">
        <v>80.997</v>
      </c>
      <c r="I10" s="29">
        <v>79.489</v>
      </c>
      <c r="J10" s="29">
        <v>79.862</v>
      </c>
      <c r="K10" s="29">
        <v>81.78</v>
      </c>
      <c r="L10" s="29">
        <v>73.16</v>
      </c>
      <c r="M10" s="29">
        <v>74.47</v>
      </c>
      <c r="P10" s="37" t="s">
        <v>62</v>
      </c>
      <c r="Q10" s="38" t="s">
        <v>67</v>
      </c>
      <c r="R10" s="40">
        <v>9.887</v>
      </c>
      <c r="S10" s="39">
        <v>72.687</v>
      </c>
    </row>
    <row r="11" spans="2:19"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P11" s="37" t="s">
        <v>63</v>
      </c>
      <c r="Q11" s="38" t="s">
        <v>68</v>
      </c>
      <c r="R11" s="40">
        <v>9.994</v>
      </c>
      <c r="S11" s="39">
        <v>74.494</v>
      </c>
    </row>
    <row r="12" spans="2:19"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P12" s="37" t="s">
        <v>22</v>
      </c>
      <c r="Q12" s="38" t="s">
        <v>23</v>
      </c>
      <c r="R12" s="40">
        <v>9.983</v>
      </c>
      <c r="S12" s="39">
        <v>79.783</v>
      </c>
    </row>
    <row r="13" ht="42.75" spans="2:19">
      <c r="B13" s="26" t="s">
        <v>8</v>
      </c>
      <c r="C13" s="26" t="s">
        <v>72</v>
      </c>
      <c r="D13" s="26" t="s">
        <v>73</v>
      </c>
      <c r="E13" s="26" t="s">
        <v>74</v>
      </c>
      <c r="F13" s="26" t="s">
        <v>36</v>
      </c>
      <c r="G13" s="26" t="s">
        <v>10</v>
      </c>
      <c r="H13" s="26" t="s">
        <v>5</v>
      </c>
      <c r="I13" s="29"/>
      <c r="J13" s="29"/>
      <c r="K13" s="29"/>
      <c r="L13" s="29"/>
      <c r="M13" s="29"/>
      <c r="P13" s="37" t="s">
        <v>46</v>
      </c>
      <c r="Q13" s="38" t="s">
        <v>47</v>
      </c>
      <c r="R13" s="40">
        <v>10</v>
      </c>
      <c r="S13" s="39">
        <v>75</v>
      </c>
    </row>
    <row r="14" spans="2:19">
      <c r="B14" s="32" t="s">
        <v>9</v>
      </c>
      <c r="C14" s="32" t="s">
        <v>75</v>
      </c>
      <c r="D14" s="32" t="s">
        <v>76</v>
      </c>
      <c r="E14" s="32" t="s">
        <v>77</v>
      </c>
      <c r="F14" s="32" t="s">
        <v>37</v>
      </c>
      <c r="G14" s="32" t="s">
        <v>11</v>
      </c>
      <c r="H14" s="32" t="s">
        <v>6</v>
      </c>
      <c r="I14" s="29"/>
      <c r="J14" s="29"/>
      <c r="K14" s="29"/>
      <c r="L14" s="29"/>
      <c r="M14" s="29"/>
      <c r="P14" s="37" t="s">
        <v>64</v>
      </c>
      <c r="Q14" s="38" t="s">
        <v>69</v>
      </c>
      <c r="R14" s="40">
        <v>8.895</v>
      </c>
      <c r="S14" s="39">
        <v>71.495</v>
      </c>
    </row>
    <row r="15" spans="2:19">
      <c r="B15" s="33">
        <v>9.747</v>
      </c>
      <c r="C15" s="33">
        <v>9.8</v>
      </c>
      <c r="D15" s="33">
        <v>9.985</v>
      </c>
      <c r="E15" s="33">
        <v>9.979</v>
      </c>
      <c r="F15" s="33">
        <v>9.993</v>
      </c>
      <c r="G15" s="33">
        <v>10</v>
      </c>
      <c r="H15" s="33">
        <v>10</v>
      </c>
      <c r="I15" s="29"/>
      <c r="J15" s="29"/>
      <c r="K15" s="29"/>
      <c r="L15" s="29"/>
      <c r="M15" s="29"/>
      <c r="P15" s="37" t="s">
        <v>44</v>
      </c>
      <c r="Q15" s="38" t="s">
        <v>45</v>
      </c>
      <c r="R15" s="40">
        <v>9.997</v>
      </c>
      <c r="S15" s="39">
        <v>80.997</v>
      </c>
    </row>
    <row r="16" spans="2:19">
      <c r="B16" s="29">
        <v>83.047</v>
      </c>
      <c r="C16" s="29">
        <v>78.6</v>
      </c>
      <c r="D16" s="29">
        <v>74.385</v>
      </c>
      <c r="E16" s="29">
        <v>73.679</v>
      </c>
      <c r="F16" s="29">
        <v>76.893</v>
      </c>
      <c r="G16" s="29">
        <v>85.5</v>
      </c>
      <c r="H16" s="29">
        <v>79.8</v>
      </c>
      <c r="I16" s="29"/>
      <c r="J16" s="29"/>
      <c r="K16" s="29"/>
      <c r="L16" s="29"/>
      <c r="M16" s="29"/>
      <c r="P16" s="37" t="s">
        <v>65</v>
      </c>
      <c r="Q16" s="38" t="s">
        <v>70</v>
      </c>
      <c r="R16" s="40">
        <v>9.689</v>
      </c>
      <c r="S16" s="39">
        <v>79.489</v>
      </c>
    </row>
    <row r="17" spans="16:19">
      <c r="P17" s="37" t="s">
        <v>18</v>
      </c>
      <c r="Q17" s="38" t="s">
        <v>19</v>
      </c>
      <c r="R17" s="40">
        <v>9.962</v>
      </c>
      <c r="S17" s="39">
        <v>79.862</v>
      </c>
    </row>
    <row r="18" spans="16:19">
      <c r="P18" s="37" t="s">
        <v>20</v>
      </c>
      <c r="Q18" s="38" t="s">
        <v>21</v>
      </c>
      <c r="R18" s="40">
        <v>9.98</v>
      </c>
      <c r="S18" s="39">
        <v>81.78</v>
      </c>
    </row>
    <row r="19" spans="16:19">
      <c r="P19" s="37" t="s">
        <v>66</v>
      </c>
      <c r="Q19" s="38" t="s">
        <v>71</v>
      </c>
      <c r="R19" s="40">
        <v>9.66</v>
      </c>
      <c r="S19" s="39">
        <v>73.16</v>
      </c>
    </row>
    <row r="20" spans="16:19">
      <c r="P20" s="37" t="s">
        <v>40</v>
      </c>
      <c r="Q20" s="38" t="s">
        <v>41</v>
      </c>
      <c r="R20" s="40">
        <v>9.97</v>
      </c>
      <c r="S20" s="39">
        <v>74.47</v>
      </c>
    </row>
    <row r="21" spans="16:19">
      <c r="P21" s="34" t="s">
        <v>8</v>
      </c>
      <c r="Q21" s="38" t="s">
        <v>9</v>
      </c>
      <c r="R21" s="41">
        <v>9.747</v>
      </c>
      <c r="S21" s="39">
        <v>83.047</v>
      </c>
    </row>
    <row r="22" spans="16:19">
      <c r="P22" s="34" t="s">
        <v>72</v>
      </c>
      <c r="Q22" s="38" t="s">
        <v>75</v>
      </c>
      <c r="R22" s="41">
        <v>9.8</v>
      </c>
      <c r="S22" s="39">
        <v>78.6</v>
      </c>
    </row>
    <row r="23" spans="16:19">
      <c r="P23" s="34" t="s">
        <v>73</v>
      </c>
      <c r="Q23" s="38" t="s">
        <v>76</v>
      </c>
      <c r="R23" s="41">
        <v>9.985</v>
      </c>
      <c r="S23" s="39">
        <v>74.385</v>
      </c>
    </row>
    <row r="24" spans="16:19">
      <c r="P24" s="34" t="s">
        <v>74</v>
      </c>
      <c r="Q24" s="38" t="s">
        <v>77</v>
      </c>
      <c r="R24" s="41">
        <v>9.979</v>
      </c>
      <c r="S24" s="39">
        <v>73.679</v>
      </c>
    </row>
    <row r="25" spans="16:19">
      <c r="P25" s="34" t="s">
        <v>36</v>
      </c>
      <c r="Q25" s="38" t="s">
        <v>37</v>
      </c>
      <c r="R25" s="41">
        <v>9.993</v>
      </c>
      <c r="S25" s="39">
        <v>76.893</v>
      </c>
    </row>
    <row r="26" spans="16:19">
      <c r="P26" s="34" t="s">
        <v>10</v>
      </c>
      <c r="Q26" s="38" t="s">
        <v>11</v>
      </c>
      <c r="R26" s="41">
        <v>10</v>
      </c>
      <c r="S26" s="39">
        <v>85.5</v>
      </c>
    </row>
    <row r="27" spans="16:19">
      <c r="P27" s="34" t="s">
        <v>5</v>
      </c>
      <c r="Q27" s="38" t="s">
        <v>6</v>
      </c>
      <c r="R27" s="41">
        <v>10</v>
      </c>
      <c r="S27" s="39">
        <v>79.8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0"/>
  <sheetViews>
    <sheetView workbookViewId="0">
      <selection activeCell="E21" sqref="E21"/>
    </sheetView>
  </sheetViews>
  <sheetFormatPr defaultColWidth="9" defaultRowHeight="14.25"/>
  <cols>
    <col min="17" max="17" width="13.875" customWidth="1"/>
  </cols>
  <sheetData>
    <row r="1" spans="17:20">
      <c r="Q1" s="15" t="s">
        <v>2</v>
      </c>
      <c r="R1" s="15" t="s">
        <v>3</v>
      </c>
      <c r="S1" s="15" t="s">
        <v>78</v>
      </c>
      <c r="T1" s="15" t="s">
        <v>79</v>
      </c>
    </row>
    <row r="2" ht="40.5" spans="1:20">
      <c r="A2" s="1" t="s">
        <v>8</v>
      </c>
      <c r="B2" s="1" t="s">
        <v>72</v>
      </c>
      <c r="C2" s="1" t="s">
        <v>80</v>
      </c>
      <c r="D2" s="1" t="s">
        <v>10</v>
      </c>
      <c r="E2" s="1" t="s">
        <v>5</v>
      </c>
      <c r="F2" s="1" t="s">
        <v>36</v>
      </c>
      <c r="G2" s="1" t="s">
        <v>73</v>
      </c>
      <c r="H2" s="1" t="s">
        <v>81</v>
      </c>
      <c r="I2" s="1" t="s">
        <v>74</v>
      </c>
      <c r="Q2" s="16" t="s">
        <v>8</v>
      </c>
      <c r="R2" s="2" t="s">
        <v>9</v>
      </c>
      <c r="S2" s="17">
        <v>9.946</v>
      </c>
      <c r="T2" s="18">
        <v>83.446</v>
      </c>
    </row>
    <row r="3" spans="1:20">
      <c r="A3" s="2" t="s">
        <v>9</v>
      </c>
      <c r="B3" s="1" t="s">
        <v>75</v>
      </c>
      <c r="C3" s="1" t="s">
        <v>71</v>
      </c>
      <c r="D3" s="1" t="s">
        <v>11</v>
      </c>
      <c r="E3" s="1" t="s">
        <v>6</v>
      </c>
      <c r="F3" s="1" t="s">
        <v>37</v>
      </c>
      <c r="G3" s="1" t="s">
        <v>76</v>
      </c>
      <c r="H3" s="1" t="s">
        <v>82</v>
      </c>
      <c r="I3" s="1" t="s">
        <v>77</v>
      </c>
      <c r="Q3" s="1" t="s">
        <v>72</v>
      </c>
      <c r="R3" s="1" t="s">
        <v>75</v>
      </c>
      <c r="S3" s="3">
        <v>9.933</v>
      </c>
      <c r="T3" s="4">
        <v>65.133</v>
      </c>
    </row>
    <row r="4" ht="27" spans="1:20">
      <c r="A4" s="3">
        <v>9.946</v>
      </c>
      <c r="B4" s="3">
        <v>9.933</v>
      </c>
      <c r="C4" s="3">
        <v>9.997</v>
      </c>
      <c r="D4" s="3">
        <v>10</v>
      </c>
      <c r="E4" s="3">
        <v>9.988</v>
      </c>
      <c r="F4" s="3">
        <v>9.994</v>
      </c>
      <c r="G4" s="3">
        <v>9.345</v>
      </c>
      <c r="H4" s="3">
        <v>9.993</v>
      </c>
      <c r="I4" s="3">
        <v>9.997</v>
      </c>
      <c r="Q4" s="1" t="s">
        <v>80</v>
      </c>
      <c r="R4" s="1" t="s">
        <v>71</v>
      </c>
      <c r="S4" s="3">
        <v>9.997</v>
      </c>
      <c r="T4" s="4">
        <v>67.297</v>
      </c>
    </row>
    <row r="5" ht="27" spans="1:20">
      <c r="A5" s="4">
        <v>83.446</v>
      </c>
      <c r="B5" s="4">
        <v>65.133</v>
      </c>
      <c r="C5" s="4">
        <v>67.297</v>
      </c>
      <c r="D5" s="5">
        <v>80.6</v>
      </c>
      <c r="E5" s="5">
        <v>87.188</v>
      </c>
      <c r="F5" s="4">
        <v>82.594</v>
      </c>
      <c r="G5" s="4">
        <v>69.745</v>
      </c>
      <c r="H5" s="4">
        <v>67.893</v>
      </c>
      <c r="I5" s="4">
        <v>76.197</v>
      </c>
      <c r="Q5" s="1" t="s">
        <v>10</v>
      </c>
      <c r="R5" s="1" t="s">
        <v>11</v>
      </c>
      <c r="S5" s="3">
        <v>10</v>
      </c>
      <c r="T5" s="5">
        <v>80.6</v>
      </c>
    </row>
    <row r="6" ht="27" spans="17:20">
      <c r="Q6" s="1" t="s">
        <v>5</v>
      </c>
      <c r="R6" s="1" t="s">
        <v>6</v>
      </c>
      <c r="S6" s="3">
        <v>9.988</v>
      </c>
      <c r="T6" s="5">
        <v>87.188</v>
      </c>
    </row>
    <row r="7" spans="17:20">
      <c r="Q7" s="1" t="s">
        <v>36</v>
      </c>
      <c r="R7" s="1" t="s">
        <v>37</v>
      </c>
      <c r="S7" s="3">
        <v>9.994</v>
      </c>
      <c r="T7" s="4">
        <v>82.594</v>
      </c>
    </row>
    <row r="8" ht="27" spans="17:20">
      <c r="Q8" s="1" t="s">
        <v>73</v>
      </c>
      <c r="R8" s="1" t="s">
        <v>76</v>
      </c>
      <c r="S8" s="3">
        <v>9.345</v>
      </c>
      <c r="T8" s="4">
        <v>69.745</v>
      </c>
    </row>
    <row r="9" ht="40.5" spans="1:20">
      <c r="A9" s="6" t="s">
        <v>42</v>
      </c>
      <c r="B9" s="6" t="s">
        <v>62</v>
      </c>
      <c r="C9" s="6" t="s">
        <v>63</v>
      </c>
      <c r="D9" s="6" t="s">
        <v>22</v>
      </c>
      <c r="E9" s="6" t="s">
        <v>46</v>
      </c>
      <c r="F9" s="6" t="s">
        <v>64</v>
      </c>
      <c r="G9" s="6" t="s">
        <v>44</v>
      </c>
      <c r="H9" s="6" t="s">
        <v>65</v>
      </c>
      <c r="I9" s="6" t="s">
        <v>18</v>
      </c>
      <c r="J9" s="6" t="s">
        <v>20</v>
      </c>
      <c r="K9" s="6" t="s">
        <v>66</v>
      </c>
      <c r="L9" s="6" t="s">
        <v>40</v>
      </c>
      <c r="Q9" s="1" t="s">
        <v>81</v>
      </c>
      <c r="R9" s="1" t="s">
        <v>82</v>
      </c>
      <c r="S9" s="3">
        <v>9.993</v>
      </c>
      <c r="T9" s="4">
        <v>67.893</v>
      </c>
    </row>
    <row r="10" ht="27" spans="1:20">
      <c r="A10" s="6" t="s">
        <v>43</v>
      </c>
      <c r="B10" s="6" t="s">
        <v>67</v>
      </c>
      <c r="C10" s="6" t="s">
        <v>68</v>
      </c>
      <c r="D10" s="6" t="s">
        <v>23</v>
      </c>
      <c r="E10" s="6" t="s">
        <v>47</v>
      </c>
      <c r="F10" s="6" t="s">
        <v>69</v>
      </c>
      <c r="G10" s="6" t="s">
        <v>45</v>
      </c>
      <c r="H10" s="6" t="s">
        <v>70</v>
      </c>
      <c r="I10" s="6" t="s">
        <v>19</v>
      </c>
      <c r="J10" s="6" t="s">
        <v>21</v>
      </c>
      <c r="K10" s="6" t="s">
        <v>71</v>
      </c>
      <c r="L10" s="6" t="s">
        <v>41</v>
      </c>
      <c r="Q10" s="1" t="s">
        <v>74</v>
      </c>
      <c r="R10" s="1" t="s">
        <v>77</v>
      </c>
      <c r="S10" s="3">
        <v>9.997</v>
      </c>
      <c r="T10" s="4">
        <v>76.197</v>
      </c>
    </row>
    <row r="11" spans="1:20">
      <c r="A11">
        <v>9.955</v>
      </c>
      <c r="B11">
        <v>9.743</v>
      </c>
      <c r="C11">
        <v>9.994</v>
      </c>
      <c r="D11">
        <v>9.9</v>
      </c>
      <c r="E11">
        <v>10</v>
      </c>
      <c r="F11">
        <v>9.854</v>
      </c>
      <c r="G11">
        <v>9.442</v>
      </c>
      <c r="H11">
        <v>9.861</v>
      </c>
      <c r="I11">
        <v>9.948</v>
      </c>
      <c r="J11">
        <v>9.953</v>
      </c>
      <c r="K11">
        <v>9.958</v>
      </c>
      <c r="L11">
        <v>10</v>
      </c>
      <c r="Q11" s="19" t="s">
        <v>42</v>
      </c>
      <c r="R11" s="19" t="s">
        <v>43</v>
      </c>
      <c r="S11" s="20">
        <v>9.955</v>
      </c>
      <c r="T11" s="20">
        <v>72.955</v>
      </c>
    </row>
    <row r="12" spans="1:20">
      <c r="A12">
        <v>72.955</v>
      </c>
      <c r="B12">
        <v>62.743</v>
      </c>
      <c r="C12">
        <v>67.994</v>
      </c>
      <c r="D12">
        <v>71.4</v>
      </c>
      <c r="E12">
        <v>71.5</v>
      </c>
      <c r="F12">
        <v>64.854</v>
      </c>
      <c r="G12">
        <v>65.942</v>
      </c>
      <c r="H12">
        <v>70.361</v>
      </c>
      <c r="I12">
        <v>73.448</v>
      </c>
      <c r="J12">
        <v>69.453</v>
      </c>
      <c r="K12">
        <v>65.958</v>
      </c>
      <c r="L12">
        <v>73.5</v>
      </c>
      <c r="Q12" s="21" t="s">
        <v>62</v>
      </c>
      <c r="R12" s="21" t="s">
        <v>67</v>
      </c>
      <c r="S12" s="22">
        <v>9.743</v>
      </c>
      <c r="T12" s="22">
        <v>62.743</v>
      </c>
    </row>
    <row r="13" spans="17:20">
      <c r="Q13" s="21" t="s">
        <v>63</v>
      </c>
      <c r="R13" s="21" t="s">
        <v>68</v>
      </c>
      <c r="S13" s="22">
        <v>9.994</v>
      </c>
      <c r="T13" s="22">
        <v>67.994</v>
      </c>
    </row>
    <row r="14" spans="17:20">
      <c r="Q14" s="21" t="s">
        <v>22</v>
      </c>
      <c r="R14" s="21" t="s">
        <v>23</v>
      </c>
      <c r="S14" s="22">
        <v>9.9</v>
      </c>
      <c r="T14" s="22">
        <v>71.4</v>
      </c>
    </row>
    <row r="15" spans="17:20">
      <c r="Q15" s="21" t="s">
        <v>46</v>
      </c>
      <c r="R15" s="21" t="s">
        <v>47</v>
      </c>
      <c r="S15" s="22">
        <v>10</v>
      </c>
      <c r="T15" s="22">
        <v>71.5</v>
      </c>
    </row>
    <row r="16" ht="36" spans="1:20">
      <c r="A16" s="7" t="s">
        <v>53</v>
      </c>
      <c r="B16" s="7" t="s">
        <v>38</v>
      </c>
      <c r="C16" s="7" t="s">
        <v>54</v>
      </c>
      <c r="D16" s="7" t="s">
        <v>14</v>
      </c>
      <c r="E16" s="7" t="s">
        <v>16</v>
      </c>
      <c r="F16" s="7" t="s">
        <v>55</v>
      </c>
      <c r="G16" s="8" t="s">
        <v>12</v>
      </c>
      <c r="H16" s="9" t="s">
        <v>56</v>
      </c>
      <c r="Q16" s="21" t="s">
        <v>64</v>
      </c>
      <c r="R16" s="21" t="s">
        <v>69</v>
      </c>
      <c r="S16" s="22">
        <v>9.854</v>
      </c>
      <c r="T16" s="22">
        <v>64.854</v>
      </c>
    </row>
    <row r="17" spans="1:20">
      <c r="A17" s="7" t="s">
        <v>58</v>
      </c>
      <c r="B17" s="7" t="s">
        <v>39</v>
      </c>
      <c r="C17" s="10" t="s">
        <v>59</v>
      </c>
      <c r="D17" s="10" t="s">
        <v>15</v>
      </c>
      <c r="E17" s="10" t="s">
        <v>17</v>
      </c>
      <c r="F17" s="10" t="s">
        <v>60</v>
      </c>
      <c r="G17" s="10" t="s">
        <v>13</v>
      </c>
      <c r="H17" s="11" t="s">
        <v>61</v>
      </c>
      <c r="Q17" s="21" t="s">
        <v>44</v>
      </c>
      <c r="R17" s="21" t="s">
        <v>45</v>
      </c>
      <c r="S17" s="22">
        <v>9.442</v>
      </c>
      <c r="T17" s="22">
        <v>65.942</v>
      </c>
    </row>
    <row r="18" spans="1:20">
      <c r="A18" s="12">
        <v>89</v>
      </c>
      <c r="B18" s="12">
        <v>90</v>
      </c>
      <c r="C18" s="12">
        <v>85.5</v>
      </c>
      <c r="D18" s="12">
        <v>89</v>
      </c>
      <c r="E18" s="12">
        <v>90</v>
      </c>
      <c r="F18" s="12">
        <v>88</v>
      </c>
      <c r="G18" s="13">
        <v>89.5</v>
      </c>
      <c r="H18" s="14">
        <v>89.5</v>
      </c>
      <c r="Q18" s="21" t="s">
        <v>65</v>
      </c>
      <c r="R18" s="21" t="s">
        <v>70</v>
      </c>
      <c r="S18" s="22">
        <v>9.861</v>
      </c>
      <c r="T18" s="22">
        <v>70.361</v>
      </c>
    </row>
    <row r="19" spans="17:20">
      <c r="Q19" s="21" t="s">
        <v>18</v>
      </c>
      <c r="R19" s="21" t="s">
        <v>19</v>
      </c>
      <c r="S19" s="22">
        <v>9.948</v>
      </c>
      <c r="T19" s="22">
        <v>73.448</v>
      </c>
    </row>
    <row r="20" ht="27" spans="17:20">
      <c r="Q20" s="21" t="s">
        <v>20</v>
      </c>
      <c r="R20" s="21" t="s">
        <v>21</v>
      </c>
      <c r="S20" s="22">
        <v>9.953</v>
      </c>
      <c r="T20" s="22">
        <v>69.453</v>
      </c>
    </row>
    <row r="21" ht="27" spans="17:20">
      <c r="Q21" s="21" t="s">
        <v>66</v>
      </c>
      <c r="R21" s="21" t="s">
        <v>71</v>
      </c>
      <c r="S21" s="22">
        <v>9.958</v>
      </c>
      <c r="T21" s="22">
        <v>65.958</v>
      </c>
    </row>
    <row r="22" spans="17:20">
      <c r="Q22" s="21" t="s">
        <v>40</v>
      </c>
      <c r="R22" s="21" t="s">
        <v>41</v>
      </c>
      <c r="S22" s="22">
        <v>10</v>
      </c>
      <c r="T22" s="22">
        <v>73.5</v>
      </c>
    </row>
    <row r="23" spans="17:20">
      <c r="Q23" s="7" t="s">
        <v>53</v>
      </c>
      <c r="R23" s="8" t="s">
        <v>58</v>
      </c>
      <c r="S23" s="23"/>
      <c r="T23" s="12">
        <v>89</v>
      </c>
    </row>
    <row r="24" spans="17:20">
      <c r="Q24" s="7" t="s">
        <v>38</v>
      </c>
      <c r="R24" s="8" t="s">
        <v>39</v>
      </c>
      <c r="S24" s="23"/>
      <c r="T24" s="12">
        <v>90</v>
      </c>
    </row>
    <row r="25" spans="17:20">
      <c r="Q25" s="7" t="s">
        <v>54</v>
      </c>
      <c r="R25" s="24" t="s">
        <v>59</v>
      </c>
      <c r="S25" s="23"/>
      <c r="T25" s="12">
        <v>85.5</v>
      </c>
    </row>
    <row r="26" spans="17:20">
      <c r="Q26" s="7" t="s">
        <v>14</v>
      </c>
      <c r="R26" s="24" t="s">
        <v>15</v>
      </c>
      <c r="S26" s="23"/>
      <c r="T26" s="12">
        <v>89</v>
      </c>
    </row>
    <row r="27" spans="17:20">
      <c r="Q27" s="7" t="s">
        <v>16</v>
      </c>
      <c r="R27" s="24" t="s">
        <v>17</v>
      </c>
      <c r="S27" s="23"/>
      <c r="T27" s="12">
        <v>90</v>
      </c>
    </row>
    <row r="28" spans="17:20">
      <c r="Q28" s="7" t="s">
        <v>55</v>
      </c>
      <c r="R28" s="24" t="s">
        <v>60</v>
      </c>
      <c r="S28" s="23"/>
      <c r="T28" s="12">
        <v>88</v>
      </c>
    </row>
    <row r="29" spans="17:20">
      <c r="Q29" s="8" t="s">
        <v>12</v>
      </c>
      <c r="R29" s="24" t="s">
        <v>13</v>
      </c>
      <c r="S29" s="23"/>
      <c r="T29" s="13">
        <v>89.5</v>
      </c>
    </row>
    <row r="30" ht="24" spans="17:20">
      <c r="Q30" s="9" t="s">
        <v>56</v>
      </c>
      <c r="R30" s="25" t="s">
        <v>61</v>
      </c>
      <c r="S30" s="23"/>
      <c r="T30" s="14">
        <v>89.5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上会版</vt:lpstr>
      <vt:lpstr>明细表</vt:lpstr>
      <vt:lpstr>第一学期考核分数</vt:lpstr>
      <vt:lpstr>第二学期考核分数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倒序的时光</cp:lastModifiedBy>
  <cp:revision>1</cp:revision>
  <dcterms:created xsi:type="dcterms:W3CDTF">1996-12-17T01:32:00Z</dcterms:created>
  <dcterms:modified xsi:type="dcterms:W3CDTF">2025-09-08T03:34:32Z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ubyTemplateID">
    <vt:lpwstr>11</vt:lpwstr>
  </property>
  <property fmtid="{D5CDD505-2E9C-101B-9397-08002B2CF9AE}" pid="4" name="ICV">
    <vt:lpwstr>8E9574AB08C54319B330BAE62FE13A4F_13</vt:lpwstr>
  </property>
</Properties>
</file>